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8520" yWindow="-2520" windowWidth="38640" windowHeight="143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List1!$C$4:$K$67</definedName>
  </definedNames>
  <calcPr calcId="125725"/>
</workbook>
</file>

<file path=xl/calcChain.xml><?xml version="1.0" encoding="utf-8"?>
<calcChain xmlns="http://schemas.openxmlformats.org/spreadsheetml/2006/main">
  <c r="I50" i="1"/>
  <c r="K69"/>
  <c r="I23"/>
  <c r="I25"/>
  <c r="I65"/>
  <c r="I31"/>
  <c r="I30"/>
  <c r="I20"/>
  <c r="I11"/>
  <c r="I8"/>
  <c r="I45"/>
  <c r="I16"/>
  <c r="I26"/>
  <c r="I19"/>
  <c r="I58"/>
  <c r="I9"/>
  <c r="I55"/>
  <c r="I43"/>
  <c r="I10"/>
  <c r="I67"/>
  <c r="I66"/>
  <c r="I42"/>
  <c r="I61"/>
  <c r="I60"/>
  <c r="I64"/>
  <c r="I63"/>
  <c r="I52"/>
  <c r="I51"/>
  <c r="I18"/>
  <c r="I29"/>
  <c r="I36"/>
  <c r="I39"/>
  <c r="I21"/>
  <c r="I57"/>
  <c r="I54"/>
  <c r="I37"/>
  <c r="I35"/>
  <c r="I32"/>
  <c r="I12"/>
  <c r="I59"/>
  <c r="I6"/>
  <c r="I38"/>
  <c r="I40"/>
  <c r="I62"/>
  <c r="I46"/>
  <c r="I5"/>
  <c r="I34"/>
  <c r="I48"/>
  <c r="I27"/>
  <c r="I44"/>
  <c r="I47"/>
  <c r="I7"/>
  <c r="I17"/>
  <c r="I53"/>
  <c r="I33"/>
  <c r="I15"/>
  <c r="I24"/>
  <c r="I41"/>
  <c r="I28"/>
  <c r="I13"/>
  <c r="I56"/>
  <c r="I22"/>
  <c r="I49"/>
  <c r="I14"/>
  <c r="D71"/>
  <c r="G69"/>
  <c r="H20" s="1"/>
  <c r="H50" l="1"/>
  <c r="H23"/>
  <c r="H31"/>
  <c r="H30"/>
  <c r="H65"/>
  <c r="H25"/>
  <c r="H60"/>
  <c r="H53"/>
  <c r="H51"/>
  <c r="H17"/>
  <c r="H7"/>
  <c r="H10"/>
  <c r="H43"/>
  <c r="H6"/>
  <c r="H59"/>
  <c r="H39"/>
  <c r="H14"/>
  <c r="H36"/>
  <c r="H15"/>
  <c r="H29"/>
  <c r="H33"/>
  <c r="H18"/>
  <c r="H62"/>
  <c r="H55"/>
  <c r="H40"/>
  <c r="H9"/>
  <c r="H38"/>
  <c r="H58"/>
  <c r="H49"/>
  <c r="H47"/>
  <c r="H12"/>
  <c r="H52"/>
  <c r="H19"/>
  <c r="H26"/>
  <c r="H56"/>
  <c r="H27"/>
  <c r="H35"/>
  <c r="H64"/>
  <c r="H16"/>
  <c r="H63"/>
  <c r="H37"/>
  <c r="H45"/>
  <c r="H32"/>
  <c r="H13"/>
  <c r="H48"/>
  <c r="H61"/>
  <c r="H28"/>
  <c r="H34"/>
  <c r="H54"/>
  <c r="H42"/>
  <c r="H8"/>
  <c r="H44"/>
  <c r="H41"/>
  <c r="H5"/>
  <c r="H57"/>
  <c r="H66"/>
  <c r="H11"/>
  <c r="H22"/>
  <c r="H24"/>
  <c r="H46"/>
  <c r="H21"/>
  <c r="H67"/>
  <c r="H69" l="1"/>
</calcChain>
</file>

<file path=xl/sharedStrings.xml><?xml version="1.0" encoding="utf-8"?>
<sst xmlns="http://schemas.openxmlformats.org/spreadsheetml/2006/main" count="139" uniqueCount="97">
  <si>
    <t>Konvalinka</t>
  </si>
  <si>
    <t>Boris</t>
  </si>
  <si>
    <t>Müller</t>
  </si>
  <si>
    <t>Ondřej</t>
  </si>
  <si>
    <t>Beran</t>
  </si>
  <si>
    <t>Tomáš</t>
  </si>
  <si>
    <t>Vojta</t>
  </si>
  <si>
    <t>Jaroslav</t>
  </si>
  <si>
    <t>Karel</t>
  </si>
  <si>
    <t>Miroslav</t>
  </si>
  <si>
    <t>Jedlička</t>
  </si>
  <si>
    <t>Michal</t>
  </si>
  <si>
    <t>Slámečka</t>
  </si>
  <si>
    <t>Jan</t>
  </si>
  <si>
    <t>Havlíček</t>
  </si>
  <si>
    <t>Jiří</t>
  </si>
  <si>
    <t>Balák</t>
  </si>
  <si>
    <t>Stanislav</t>
  </si>
  <si>
    <t>Smutný</t>
  </si>
  <si>
    <t>Vojtěch</t>
  </si>
  <si>
    <t>Klusák</t>
  </si>
  <si>
    <t>Šnédar</t>
  </si>
  <si>
    <t>Marek</t>
  </si>
  <si>
    <t>Mráz</t>
  </si>
  <si>
    <t>Zadražil</t>
  </si>
  <si>
    <t>Antonín</t>
  </si>
  <si>
    <t>Radek</t>
  </si>
  <si>
    <t>Nepejchal</t>
  </si>
  <si>
    <t>Patloka</t>
  </si>
  <si>
    <t>Jakub</t>
  </si>
  <si>
    <t>Csizmár</t>
  </si>
  <si>
    <t>Čepička</t>
  </si>
  <si>
    <t>Vladimír</t>
  </si>
  <si>
    <t>Trdý</t>
  </si>
  <si>
    <t>Zbyněk</t>
  </si>
  <si>
    <t>Zemánek</t>
  </si>
  <si>
    <t>Horváth</t>
  </si>
  <si>
    <t>Hudec</t>
  </si>
  <si>
    <t>Ondra</t>
  </si>
  <si>
    <t>Daniel</t>
  </si>
  <si>
    <t>Sommer</t>
  </si>
  <si>
    <t>Maňas</t>
  </si>
  <si>
    <t>Roman</t>
  </si>
  <si>
    <t>Bracek</t>
  </si>
  <si>
    <t>Jaroš</t>
  </si>
  <si>
    <t>Libor</t>
  </si>
  <si>
    <t>Šikula</t>
  </si>
  <si>
    <t>Mičánek</t>
  </si>
  <si>
    <t>Kapoun</t>
  </si>
  <si>
    <t>Žilka</t>
  </si>
  <si>
    <t>Martin</t>
  </si>
  <si>
    <t>Mašek</t>
  </si>
  <si>
    <t>Příjmení</t>
  </si>
  <si>
    <t>Jméno</t>
  </si>
  <si>
    <t>Zápasy</t>
  </si>
  <si>
    <t>Góly</t>
  </si>
  <si>
    <t>Škvařil</t>
  </si>
  <si>
    <t>Srba</t>
  </si>
  <si>
    <t>Vlastimil</t>
  </si>
  <si>
    <t>Juračka</t>
  </si>
  <si>
    <t>David</t>
  </si>
  <si>
    <t>Michael</t>
  </si>
  <si>
    <t>Brázda</t>
  </si>
  <si>
    <t>Petr</t>
  </si>
  <si>
    <t xml:space="preserve">Konečný </t>
  </si>
  <si>
    <t>Havlát</t>
  </si>
  <si>
    <t>Pavel</t>
  </si>
  <si>
    <t>Šmehlík</t>
  </si>
  <si>
    <t>Kamil</t>
  </si>
  <si>
    <t>Gibfried</t>
  </si>
  <si>
    <t>Radim</t>
  </si>
  <si>
    <t>Kroupa</t>
  </si>
  <si>
    <t>Fišer</t>
  </si>
  <si>
    <t>Láznička</t>
  </si>
  <si>
    <t>Vorel</t>
  </si>
  <si>
    <t>Lipovský</t>
  </si>
  <si>
    <t>Šibor</t>
  </si>
  <si>
    <t>Švadlenka</t>
  </si>
  <si>
    <t>Topinka</t>
  </si>
  <si>
    <t>Luděk</t>
  </si>
  <si>
    <t>FK Doubravník</t>
  </si>
  <si>
    <t>Tužinský</t>
  </si>
  <si>
    <t>Rok narození</t>
  </si>
  <si>
    <t>Góly %</t>
  </si>
  <si>
    <t>Uloženo</t>
  </si>
  <si>
    <t>Škoda</t>
  </si>
  <si>
    <t>Němec</t>
  </si>
  <si>
    <t>Přehled hřáčů, odehraných zápasů a vstřelených gólů, stav k 11.08.2024</t>
  </si>
  <si>
    <t>Hanáček</t>
  </si>
  <si>
    <t>Haman</t>
  </si>
  <si>
    <t>Góly na zápas</t>
  </si>
  <si>
    <t>Lukáš</t>
  </si>
  <si>
    <t>Jirásek</t>
  </si>
  <si>
    <t>Zápasy sezóny 2024/2025</t>
  </si>
  <si>
    <t>Góly v sezóně 2024/2025</t>
  </si>
  <si>
    <t>P. č.</t>
  </si>
  <si>
    <t>Škaroupka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</si>
</sst>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#,##0.000"/>
  </numFmts>
  <fonts count="8"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1"/>
  <sheetViews>
    <sheetView tabSelected="1" zoomScale="115" zoomScaleNormal="115" workbookViewId="0">
      <selection activeCell="G4" sqref="G4"/>
    </sheetView>
  </sheetViews>
  <sheetFormatPr defaultRowHeight="15"/>
  <cols>
    <col min="1" max="1" width="2.25" style="1" customWidth="1"/>
    <col min="2" max="2" width="7.125" style="8" customWidth="1"/>
    <col min="3" max="3" width="11.625" style="8" customWidth="1"/>
    <col min="4" max="4" width="11.125" style="8" customWidth="1"/>
    <col min="5" max="5" width="12.125" style="4" customWidth="1"/>
    <col min="6" max="6" width="7.75" style="8" customWidth="1"/>
    <col min="7" max="7" width="6" style="8" customWidth="1"/>
    <col min="8" max="8" width="8" style="8" customWidth="1"/>
    <col min="9" max="9" width="12.75" style="8" customWidth="1"/>
    <col min="10" max="10" width="11" style="8" customWidth="1"/>
    <col min="11" max="11" width="10.875" style="8" customWidth="1"/>
    <col min="12" max="16384" width="9" style="1"/>
  </cols>
  <sheetData>
    <row r="1" spans="2:11" ht="15.75" thickBot="1"/>
    <row r="2" spans="2:11" ht="24.75" thickTop="1" thickBot="1">
      <c r="B2" s="39" t="s">
        <v>80</v>
      </c>
      <c r="C2" s="40"/>
      <c r="D2" s="40"/>
      <c r="E2" s="40"/>
      <c r="F2" s="40"/>
      <c r="G2" s="40"/>
      <c r="H2" s="40"/>
      <c r="I2" s="41"/>
      <c r="J2" s="41"/>
      <c r="K2" s="42"/>
    </row>
    <row r="3" spans="2:11" ht="17.25" thickTop="1" thickBot="1">
      <c r="B3" s="43" t="s">
        <v>87</v>
      </c>
      <c r="C3" s="44"/>
      <c r="D3" s="44"/>
      <c r="E3" s="44"/>
      <c r="F3" s="44"/>
      <c r="G3" s="44"/>
      <c r="H3" s="44"/>
      <c r="I3" s="45"/>
      <c r="J3" s="45"/>
      <c r="K3" s="46"/>
    </row>
    <row r="4" spans="2:11" s="7" customFormat="1" ht="46.5" thickTop="1" thickBot="1">
      <c r="B4" s="24" t="s">
        <v>95</v>
      </c>
      <c r="C4" s="25" t="s">
        <v>52</v>
      </c>
      <c r="D4" s="25" t="s">
        <v>53</v>
      </c>
      <c r="E4" s="25" t="s">
        <v>82</v>
      </c>
      <c r="F4" s="25" t="s">
        <v>54</v>
      </c>
      <c r="G4" s="25" t="s">
        <v>55</v>
      </c>
      <c r="H4" s="26" t="s">
        <v>83</v>
      </c>
      <c r="I4" s="25" t="s">
        <v>90</v>
      </c>
      <c r="J4" s="27" t="s">
        <v>93</v>
      </c>
      <c r="K4" s="28" t="s">
        <v>94</v>
      </c>
    </row>
    <row r="5" spans="2:11" ht="16.5" thickTop="1">
      <c r="B5" s="20">
        <v>1</v>
      </c>
      <c r="C5" s="21" t="s">
        <v>16</v>
      </c>
      <c r="D5" s="21" t="s">
        <v>17</v>
      </c>
      <c r="E5" s="22">
        <v>1998</v>
      </c>
      <c r="F5" s="22">
        <v>93</v>
      </c>
      <c r="G5" s="36">
        <v>8</v>
      </c>
      <c r="H5" s="23">
        <f>G5/$G$69*100</f>
        <v>2.3323615160349855</v>
      </c>
      <c r="I5" s="33">
        <f>G5/F5</f>
        <v>8.6021505376344093E-2</v>
      </c>
      <c r="J5" s="31">
        <v>0</v>
      </c>
      <c r="K5" s="29">
        <v>0</v>
      </c>
    </row>
    <row r="6" spans="2:11" ht="15.75">
      <c r="B6" s="9">
        <v>2</v>
      </c>
      <c r="C6" s="10" t="s">
        <v>4</v>
      </c>
      <c r="D6" s="11" t="s">
        <v>5</v>
      </c>
      <c r="E6" s="2">
        <v>1997</v>
      </c>
      <c r="F6" s="2">
        <v>159</v>
      </c>
      <c r="G6" s="37">
        <v>8</v>
      </c>
      <c r="H6" s="12">
        <f>G6/$G$69*100</f>
        <v>2.3323615160349855</v>
      </c>
      <c r="I6" s="34">
        <f>G6/F6</f>
        <v>5.0314465408805034E-2</v>
      </c>
      <c r="J6" s="32">
        <v>6</v>
      </c>
      <c r="K6" s="30">
        <v>0</v>
      </c>
    </row>
    <row r="7" spans="2:11" ht="15.75">
      <c r="B7" s="9">
        <v>3</v>
      </c>
      <c r="C7" s="11" t="s">
        <v>43</v>
      </c>
      <c r="D7" s="11" t="s">
        <v>13</v>
      </c>
      <c r="E7" s="2">
        <v>1999</v>
      </c>
      <c r="F7" s="2">
        <v>1</v>
      </c>
      <c r="G7" s="2">
        <v>0</v>
      </c>
      <c r="H7" s="12">
        <f>G7/$G$69*100</f>
        <v>0</v>
      </c>
      <c r="I7" s="34">
        <f>G7/F7</f>
        <v>0</v>
      </c>
      <c r="J7" s="32">
        <v>0</v>
      </c>
      <c r="K7" s="30">
        <v>0</v>
      </c>
    </row>
    <row r="8" spans="2:11" ht="15.75">
      <c r="B8" s="9">
        <v>4</v>
      </c>
      <c r="C8" s="11" t="s">
        <v>62</v>
      </c>
      <c r="D8" s="11" t="s">
        <v>63</v>
      </c>
      <c r="E8" s="2">
        <v>1985</v>
      </c>
      <c r="F8" s="2">
        <v>1</v>
      </c>
      <c r="G8" s="2">
        <v>0</v>
      </c>
      <c r="H8" s="12">
        <f>G8/$G$69*100</f>
        <v>0</v>
      </c>
      <c r="I8" s="34">
        <f>G8/F8</f>
        <v>0</v>
      </c>
      <c r="J8" s="32">
        <v>0</v>
      </c>
      <c r="K8" s="30">
        <v>0</v>
      </c>
    </row>
    <row r="9" spans="2:11" ht="15.75">
      <c r="B9" s="9">
        <v>5</v>
      </c>
      <c r="C9" s="10" t="s">
        <v>30</v>
      </c>
      <c r="D9" s="11" t="s">
        <v>5</v>
      </c>
      <c r="E9" s="2">
        <v>1988</v>
      </c>
      <c r="F9" s="2">
        <v>69</v>
      </c>
      <c r="G9" s="37">
        <v>1</v>
      </c>
      <c r="H9" s="12">
        <f>G9/$G$69*100</f>
        <v>0.29154518950437319</v>
      </c>
      <c r="I9" s="34">
        <f>G9/F9</f>
        <v>1.4492753623188406E-2</v>
      </c>
      <c r="J9" s="32">
        <v>3</v>
      </c>
      <c r="K9" s="30">
        <v>0</v>
      </c>
    </row>
    <row r="10" spans="2:11" ht="15.75">
      <c r="B10" s="9">
        <v>6</v>
      </c>
      <c r="C10" s="10" t="s">
        <v>31</v>
      </c>
      <c r="D10" s="11" t="s">
        <v>32</v>
      </c>
      <c r="E10" s="2">
        <v>1991</v>
      </c>
      <c r="F10" s="2">
        <v>114</v>
      </c>
      <c r="G10" s="37">
        <v>18</v>
      </c>
      <c r="H10" s="12">
        <f>G10/$G$69*100</f>
        <v>5.2478134110787176</v>
      </c>
      <c r="I10" s="34">
        <f>G10/F10</f>
        <v>0.15789473684210525</v>
      </c>
      <c r="J10" s="32">
        <v>6</v>
      </c>
      <c r="K10" s="30">
        <v>0</v>
      </c>
    </row>
    <row r="11" spans="2:11" ht="15.75">
      <c r="B11" s="9">
        <v>7</v>
      </c>
      <c r="C11" s="10" t="s">
        <v>72</v>
      </c>
      <c r="D11" s="11" t="s">
        <v>22</v>
      </c>
      <c r="E11" s="2">
        <v>1982</v>
      </c>
      <c r="F11" s="2">
        <v>18</v>
      </c>
      <c r="G11" s="37">
        <v>1</v>
      </c>
      <c r="H11" s="12">
        <f>G11/$G$69*100</f>
        <v>0.29154518950437319</v>
      </c>
      <c r="I11" s="34">
        <f>G11/F11</f>
        <v>5.5555555555555552E-2</v>
      </c>
      <c r="J11" s="32">
        <v>2</v>
      </c>
      <c r="K11" s="30">
        <v>0</v>
      </c>
    </row>
    <row r="12" spans="2:11" ht="15.75">
      <c r="B12" s="9">
        <v>8</v>
      </c>
      <c r="C12" s="10" t="s">
        <v>69</v>
      </c>
      <c r="D12" s="11" t="s">
        <v>3</v>
      </c>
      <c r="E12" s="2">
        <v>1996</v>
      </c>
      <c r="F12" s="2">
        <v>58</v>
      </c>
      <c r="G12" s="37">
        <v>25</v>
      </c>
      <c r="H12" s="12">
        <f>G12/$G$69*100</f>
        <v>7.2886297376093294</v>
      </c>
      <c r="I12" s="34">
        <f>G12/F12</f>
        <v>0.43103448275862066</v>
      </c>
      <c r="J12" s="32">
        <v>4</v>
      </c>
      <c r="K12" s="30">
        <v>1</v>
      </c>
    </row>
    <row r="13" spans="2:11" ht="15.75">
      <c r="B13" s="9">
        <v>9</v>
      </c>
      <c r="C13" s="10" t="s">
        <v>89</v>
      </c>
      <c r="D13" s="11" t="s">
        <v>60</v>
      </c>
      <c r="E13" s="2">
        <v>2002</v>
      </c>
      <c r="F13" s="2">
        <v>6</v>
      </c>
      <c r="G13" s="37">
        <v>3</v>
      </c>
      <c r="H13" s="12">
        <f>G13/$G$69*100</f>
        <v>0.87463556851311952</v>
      </c>
      <c r="I13" s="34">
        <f>G13/F13</f>
        <v>0.5</v>
      </c>
      <c r="J13" s="32">
        <v>6</v>
      </c>
      <c r="K13" s="30">
        <v>3</v>
      </c>
    </row>
    <row r="14" spans="2:11" ht="15.75">
      <c r="B14" s="9">
        <v>10</v>
      </c>
      <c r="C14" s="10" t="s">
        <v>88</v>
      </c>
      <c r="D14" s="11" t="s">
        <v>66</v>
      </c>
      <c r="E14" s="2">
        <v>2005</v>
      </c>
      <c r="F14" s="2">
        <v>4</v>
      </c>
      <c r="G14" s="2">
        <v>0</v>
      </c>
      <c r="H14" s="12">
        <f>G14/$G$69*100</f>
        <v>0</v>
      </c>
      <c r="I14" s="34">
        <f>G14/F14</f>
        <v>0</v>
      </c>
      <c r="J14" s="32">
        <v>4</v>
      </c>
      <c r="K14" s="30">
        <v>0</v>
      </c>
    </row>
    <row r="15" spans="2:11" ht="15.75">
      <c r="B15" s="9">
        <v>11</v>
      </c>
      <c r="C15" s="11" t="s">
        <v>65</v>
      </c>
      <c r="D15" s="11" t="s">
        <v>63</v>
      </c>
      <c r="E15" s="2">
        <v>2000</v>
      </c>
      <c r="F15" s="2">
        <v>14</v>
      </c>
      <c r="G15" s="2">
        <v>0</v>
      </c>
      <c r="H15" s="12">
        <f>G15/$G$69*100</f>
        <v>0</v>
      </c>
      <c r="I15" s="34">
        <f>G15/F15</f>
        <v>0</v>
      </c>
      <c r="J15" s="32">
        <v>0</v>
      </c>
      <c r="K15" s="30">
        <v>0</v>
      </c>
    </row>
    <row r="16" spans="2:11" ht="15.75">
      <c r="B16" s="9">
        <v>12</v>
      </c>
      <c r="C16" s="11" t="s">
        <v>14</v>
      </c>
      <c r="D16" s="11" t="s">
        <v>15</v>
      </c>
      <c r="E16" s="2">
        <v>1986</v>
      </c>
      <c r="F16" s="2">
        <v>1</v>
      </c>
      <c r="G16" s="2">
        <v>0</v>
      </c>
      <c r="H16" s="12">
        <f>G16/$G$69*100</f>
        <v>0</v>
      </c>
      <c r="I16" s="34">
        <f>G16/F16</f>
        <v>0</v>
      </c>
      <c r="J16" s="32">
        <v>0</v>
      </c>
      <c r="K16" s="30">
        <v>0</v>
      </c>
    </row>
    <row r="17" spans="2:11" ht="15.75">
      <c r="B17" s="9">
        <v>13</v>
      </c>
      <c r="C17" s="11" t="s">
        <v>36</v>
      </c>
      <c r="D17" s="11" t="s">
        <v>5</v>
      </c>
      <c r="E17" s="2">
        <v>2000</v>
      </c>
      <c r="F17" s="2">
        <v>2</v>
      </c>
      <c r="G17" s="37">
        <v>1</v>
      </c>
      <c r="H17" s="12">
        <f>G17/$G$69*100</f>
        <v>0.29154518950437319</v>
      </c>
      <c r="I17" s="34">
        <f>G17/F17</f>
        <v>0.5</v>
      </c>
      <c r="J17" s="32">
        <v>0</v>
      </c>
      <c r="K17" s="30">
        <v>0</v>
      </c>
    </row>
    <row r="18" spans="2:11" ht="15.75">
      <c r="B18" s="9">
        <v>14</v>
      </c>
      <c r="C18" s="11" t="s">
        <v>37</v>
      </c>
      <c r="D18" s="11" t="s">
        <v>29</v>
      </c>
      <c r="E18" s="2">
        <v>1993</v>
      </c>
      <c r="F18" s="2">
        <v>2</v>
      </c>
      <c r="G18" s="2">
        <v>0</v>
      </c>
      <c r="H18" s="12">
        <f>G18/$G$69*100</f>
        <v>0</v>
      </c>
      <c r="I18" s="34">
        <f>G18/F18</f>
        <v>0</v>
      </c>
      <c r="J18" s="32">
        <v>0</v>
      </c>
      <c r="K18" s="30">
        <v>0</v>
      </c>
    </row>
    <row r="19" spans="2:11" ht="15.75">
      <c r="B19" s="9">
        <v>15</v>
      </c>
      <c r="C19" s="11" t="s">
        <v>44</v>
      </c>
      <c r="D19" s="11" t="s">
        <v>13</v>
      </c>
      <c r="E19" s="2">
        <v>1986</v>
      </c>
      <c r="F19" s="2">
        <v>6</v>
      </c>
      <c r="G19" s="37">
        <v>1</v>
      </c>
      <c r="H19" s="12">
        <f>G19/$G$69*100</f>
        <v>0.29154518950437319</v>
      </c>
      <c r="I19" s="34">
        <f>G19/F19</f>
        <v>0.16666666666666666</v>
      </c>
      <c r="J19" s="32">
        <v>0</v>
      </c>
      <c r="K19" s="30">
        <v>0</v>
      </c>
    </row>
    <row r="20" spans="2:11" ht="15.75">
      <c r="B20" s="9">
        <v>16</v>
      </c>
      <c r="C20" s="10" t="s">
        <v>44</v>
      </c>
      <c r="D20" s="11" t="s">
        <v>45</v>
      </c>
      <c r="E20" s="2">
        <v>1979</v>
      </c>
      <c r="F20" s="2">
        <v>43</v>
      </c>
      <c r="G20" s="37">
        <v>13</v>
      </c>
      <c r="H20" s="12">
        <f>G20/$G$69*100</f>
        <v>3.7900874635568513</v>
      </c>
      <c r="I20" s="34">
        <f>G20/F20</f>
        <v>0.30232558139534882</v>
      </c>
      <c r="J20" s="32">
        <v>2</v>
      </c>
      <c r="K20" s="30">
        <v>0</v>
      </c>
    </row>
    <row r="21" spans="2:11" ht="15.75">
      <c r="B21" s="9">
        <v>17</v>
      </c>
      <c r="C21" s="10" t="s">
        <v>10</v>
      </c>
      <c r="D21" s="11" t="s">
        <v>11</v>
      </c>
      <c r="E21" s="2">
        <v>1994</v>
      </c>
      <c r="F21" s="2">
        <v>115</v>
      </c>
      <c r="G21" s="37">
        <v>53</v>
      </c>
      <c r="H21" s="12">
        <f>G21/$G$69*100</f>
        <v>15.451895043731778</v>
      </c>
      <c r="I21" s="34">
        <f>G21/F21</f>
        <v>0.46086956521739131</v>
      </c>
      <c r="J21" s="32">
        <v>6</v>
      </c>
      <c r="K21" s="30">
        <v>3</v>
      </c>
    </row>
    <row r="22" spans="2:11" ht="15.75">
      <c r="B22" s="9">
        <v>18</v>
      </c>
      <c r="C22" s="10" t="s">
        <v>10</v>
      </c>
      <c r="D22" s="11" t="s">
        <v>19</v>
      </c>
      <c r="E22" s="2">
        <v>2004</v>
      </c>
      <c r="F22" s="2">
        <v>30</v>
      </c>
      <c r="G22" s="37">
        <v>2</v>
      </c>
      <c r="H22" s="12">
        <f>G22/$G$69*100</f>
        <v>0.58309037900874638</v>
      </c>
      <c r="I22" s="34">
        <f>G22/F22</f>
        <v>6.6666666666666666E-2</v>
      </c>
      <c r="J22" s="32">
        <v>4</v>
      </c>
      <c r="K22" s="30">
        <v>2</v>
      </c>
    </row>
    <row r="23" spans="2:11" ht="15.75">
      <c r="B23" s="9">
        <v>19</v>
      </c>
      <c r="C23" s="10" t="s">
        <v>92</v>
      </c>
      <c r="D23" s="11" t="s">
        <v>91</v>
      </c>
      <c r="E23" s="2">
        <v>1984</v>
      </c>
      <c r="F23" s="2">
        <v>1</v>
      </c>
      <c r="G23" s="2">
        <v>0</v>
      </c>
      <c r="H23" s="12">
        <f>G23/$G$69*100</f>
        <v>0</v>
      </c>
      <c r="I23" s="34">
        <f>G23/F23</f>
        <v>0</v>
      </c>
      <c r="J23" s="32">
        <v>1</v>
      </c>
      <c r="K23" s="30">
        <v>0</v>
      </c>
    </row>
    <row r="24" spans="2:11" ht="15.75">
      <c r="B24" s="9">
        <v>20</v>
      </c>
      <c r="C24" s="11" t="s">
        <v>59</v>
      </c>
      <c r="D24" s="11" t="s">
        <v>60</v>
      </c>
      <c r="E24" s="2">
        <v>2000</v>
      </c>
      <c r="F24" s="2">
        <v>49</v>
      </c>
      <c r="G24" s="37">
        <v>4</v>
      </c>
      <c r="H24" s="12">
        <f>G24/$G$69*100</f>
        <v>1.1661807580174928</v>
      </c>
      <c r="I24" s="34">
        <f>G24/F24</f>
        <v>8.1632653061224483E-2</v>
      </c>
      <c r="J24" s="32">
        <v>0</v>
      </c>
      <c r="K24" s="30">
        <v>0</v>
      </c>
    </row>
    <row r="25" spans="2:11" ht="15.75">
      <c r="B25" s="9">
        <v>21</v>
      </c>
      <c r="C25" s="11" t="s">
        <v>59</v>
      </c>
      <c r="D25" s="11" t="s">
        <v>66</v>
      </c>
      <c r="E25" s="2">
        <v>1971</v>
      </c>
      <c r="F25" s="2">
        <v>2</v>
      </c>
      <c r="G25" s="2">
        <v>0</v>
      </c>
      <c r="H25" s="12">
        <f>G25/$G$69*100</f>
        <v>0</v>
      </c>
      <c r="I25" s="34">
        <f>G25/F25</f>
        <v>0</v>
      </c>
      <c r="J25" s="32">
        <v>0</v>
      </c>
      <c r="K25" s="30">
        <v>0</v>
      </c>
    </row>
    <row r="26" spans="2:11" ht="15.75">
      <c r="B26" s="9">
        <v>22</v>
      </c>
      <c r="C26" s="11" t="s">
        <v>48</v>
      </c>
      <c r="D26" s="11" t="s">
        <v>7</v>
      </c>
      <c r="E26" s="2">
        <v>1986</v>
      </c>
      <c r="F26" s="2">
        <v>23</v>
      </c>
      <c r="G26" s="37">
        <v>1</v>
      </c>
      <c r="H26" s="12">
        <f>G26/$G$69*100</f>
        <v>0.29154518950437319</v>
      </c>
      <c r="I26" s="34">
        <f>G26/F26</f>
        <v>4.3478260869565216E-2</v>
      </c>
      <c r="J26" s="32">
        <v>0</v>
      </c>
      <c r="K26" s="30">
        <v>0</v>
      </c>
    </row>
    <row r="27" spans="2:11" ht="15.75">
      <c r="B27" s="9">
        <v>23</v>
      </c>
      <c r="C27" s="11" t="s">
        <v>20</v>
      </c>
      <c r="D27" s="11" t="s">
        <v>15</v>
      </c>
      <c r="E27" s="2">
        <v>1998</v>
      </c>
      <c r="F27" s="2">
        <v>11</v>
      </c>
      <c r="G27" s="2">
        <v>0</v>
      </c>
      <c r="H27" s="12">
        <f>G27/$G$69*100</f>
        <v>0</v>
      </c>
      <c r="I27" s="34">
        <f>G27/F27</f>
        <v>0</v>
      </c>
      <c r="J27" s="32">
        <v>0</v>
      </c>
      <c r="K27" s="30">
        <v>0</v>
      </c>
    </row>
    <row r="28" spans="2:11" ht="15.75">
      <c r="B28" s="9">
        <v>24</v>
      </c>
      <c r="C28" s="11" t="s">
        <v>64</v>
      </c>
      <c r="D28" s="11" t="s">
        <v>13</v>
      </c>
      <c r="E28" s="2">
        <v>2001</v>
      </c>
      <c r="F28" s="2">
        <v>17</v>
      </c>
      <c r="G28" s="37">
        <v>11</v>
      </c>
      <c r="H28" s="12">
        <f>G28/$G$69*100</f>
        <v>3.2069970845481048</v>
      </c>
      <c r="I28" s="34">
        <f>G28/F28</f>
        <v>0.6470588235294118</v>
      </c>
      <c r="J28" s="32">
        <v>0</v>
      </c>
      <c r="K28" s="30">
        <v>0</v>
      </c>
    </row>
    <row r="29" spans="2:11" ht="15.75">
      <c r="B29" s="9">
        <v>25</v>
      </c>
      <c r="C29" s="11" t="s">
        <v>0</v>
      </c>
      <c r="D29" s="11" t="s">
        <v>1</v>
      </c>
      <c r="E29" s="2">
        <v>1993</v>
      </c>
      <c r="F29" s="2">
        <v>66</v>
      </c>
      <c r="G29" s="37">
        <v>2</v>
      </c>
      <c r="H29" s="12">
        <f>G29/$G$69*100</f>
        <v>0.58309037900874638</v>
      </c>
      <c r="I29" s="34">
        <f>G29/F29</f>
        <v>3.0303030303030304E-2</v>
      </c>
      <c r="J29" s="32">
        <v>0</v>
      </c>
      <c r="K29" s="30">
        <v>0</v>
      </c>
    </row>
    <row r="30" spans="2:11" ht="15.75">
      <c r="B30" s="9">
        <v>26</v>
      </c>
      <c r="C30" s="11" t="s">
        <v>71</v>
      </c>
      <c r="D30" s="11" t="s">
        <v>11</v>
      </c>
      <c r="E30" s="2">
        <v>1975</v>
      </c>
      <c r="F30" s="2">
        <v>1</v>
      </c>
      <c r="G30" s="2">
        <v>0</v>
      </c>
      <c r="H30" s="12">
        <f>G30/$G$69*100</f>
        <v>0</v>
      </c>
      <c r="I30" s="34">
        <f>G30/F30</f>
        <v>0</v>
      </c>
      <c r="J30" s="32">
        <v>0</v>
      </c>
      <c r="K30" s="30">
        <v>0</v>
      </c>
    </row>
    <row r="31" spans="2:11" ht="15.75">
      <c r="B31" s="9">
        <v>27</v>
      </c>
      <c r="C31" s="11" t="s">
        <v>73</v>
      </c>
      <c r="D31" s="11" t="s">
        <v>66</v>
      </c>
      <c r="E31" s="2">
        <v>1975</v>
      </c>
      <c r="F31" s="2">
        <v>10</v>
      </c>
      <c r="G31" s="2">
        <v>0</v>
      </c>
      <c r="H31" s="12">
        <f>G31/$G$69*100</f>
        <v>0</v>
      </c>
      <c r="I31" s="34">
        <f>G31/F31</f>
        <v>0</v>
      </c>
      <c r="J31" s="32">
        <v>0</v>
      </c>
      <c r="K31" s="30">
        <v>0</v>
      </c>
    </row>
    <row r="32" spans="2:11" ht="15.75">
      <c r="B32" s="9">
        <v>28</v>
      </c>
      <c r="C32" s="10" t="s">
        <v>75</v>
      </c>
      <c r="D32" s="11" t="s">
        <v>29</v>
      </c>
      <c r="E32" s="2">
        <v>1995</v>
      </c>
      <c r="F32" s="2">
        <v>14</v>
      </c>
      <c r="G32" s="2">
        <v>0</v>
      </c>
      <c r="H32" s="12">
        <f>G32/$G$69*100</f>
        <v>0</v>
      </c>
      <c r="I32" s="34">
        <f>G32/F32</f>
        <v>0</v>
      </c>
      <c r="J32" s="32">
        <v>2</v>
      </c>
      <c r="K32" s="30">
        <v>0</v>
      </c>
    </row>
    <row r="33" spans="2:11" ht="15.75">
      <c r="B33" s="9">
        <v>29</v>
      </c>
      <c r="C33" s="11" t="s">
        <v>41</v>
      </c>
      <c r="D33" s="11" t="s">
        <v>42</v>
      </c>
      <c r="E33" s="2">
        <v>2000</v>
      </c>
      <c r="F33" s="2">
        <v>1</v>
      </c>
      <c r="G33" s="2">
        <v>0</v>
      </c>
      <c r="H33" s="12">
        <f>G33/$G$69*100</f>
        <v>0</v>
      </c>
      <c r="I33" s="34">
        <f>G33/F33</f>
        <v>0</v>
      </c>
      <c r="J33" s="32">
        <v>0</v>
      </c>
      <c r="K33" s="30">
        <v>0</v>
      </c>
    </row>
    <row r="34" spans="2:11" ht="15.75">
      <c r="B34" s="9">
        <v>30</v>
      </c>
      <c r="C34" s="11" t="s">
        <v>51</v>
      </c>
      <c r="D34" s="11" t="s">
        <v>50</v>
      </c>
      <c r="E34" s="2">
        <v>1998</v>
      </c>
      <c r="F34" s="2">
        <v>21</v>
      </c>
      <c r="G34" s="2">
        <v>0</v>
      </c>
      <c r="H34" s="12">
        <f>G34/$G$69*100</f>
        <v>0</v>
      </c>
      <c r="I34" s="34">
        <f>G34/F34</f>
        <v>0</v>
      </c>
      <c r="J34" s="32">
        <v>0</v>
      </c>
      <c r="K34" s="30">
        <v>0</v>
      </c>
    </row>
    <row r="35" spans="2:11" ht="15.75">
      <c r="B35" s="9">
        <v>31</v>
      </c>
      <c r="C35" s="11" t="s">
        <v>47</v>
      </c>
      <c r="D35" s="11" t="s">
        <v>29</v>
      </c>
      <c r="E35" s="2">
        <v>1995</v>
      </c>
      <c r="F35" s="2">
        <v>5</v>
      </c>
      <c r="G35" s="2">
        <v>0</v>
      </c>
      <c r="H35" s="12">
        <f>G35/$G$69*100</f>
        <v>0</v>
      </c>
      <c r="I35" s="34">
        <f>G35/F35</f>
        <v>0</v>
      </c>
      <c r="J35" s="32">
        <v>0</v>
      </c>
      <c r="K35" s="30">
        <v>0</v>
      </c>
    </row>
    <row r="36" spans="2:11" ht="15.75">
      <c r="B36" s="9">
        <v>32</v>
      </c>
      <c r="C36" s="10" t="s">
        <v>47</v>
      </c>
      <c r="D36" s="11" t="s">
        <v>5</v>
      </c>
      <c r="E36" s="2">
        <v>1994</v>
      </c>
      <c r="F36" s="2">
        <v>9</v>
      </c>
      <c r="G36" s="2">
        <v>1</v>
      </c>
      <c r="H36" s="12">
        <f>G36/$G$69*100</f>
        <v>0.29154518950437319</v>
      </c>
      <c r="I36" s="34">
        <f>G36/F36</f>
        <v>0.1111111111111111</v>
      </c>
      <c r="J36" s="32">
        <v>4</v>
      </c>
      <c r="K36" s="30">
        <v>1</v>
      </c>
    </row>
    <row r="37" spans="2:11" ht="15.75">
      <c r="B37" s="9">
        <v>33</v>
      </c>
      <c r="C37" s="11" t="s">
        <v>23</v>
      </c>
      <c r="D37" s="11" t="s">
        <v>13</v>
      </c>
      <c r="E37" s="2">
        <v>1995</v>
      </c>
      <c r="F37" s="2">
        <v>5</v>
      </c>
      <c r="G37" s="2">
        <v>0</v>
      </c>
      <c r="H37" s="12">
        <f>G37/$G$69*100</f>
        <v>0</v>
      </c>
      <c r="I37" s="34">
        <f>G37/F37</f>
        <v>0</v>
      </c>
      <c r="J37" s="32">
        <v>0</v>
      </c>
      <c r="K37" s="30">
        <v>0</v>
      </c>
    </row>
    <row r="38" spans="2:11" ht="15.75">
      <c r="B38" s="9">
        <v>34</v>
      </c>
      <c r="C38" s="10" t="s">
        <v>2</v>
      </c>
      <c r="D38" s="11" t="s">
        <v>3</v>
      </c>
      <c r="E38" s="2">
        <v>1997</v>
      </c>
      <c r="F38" s="2">
        <v>103</v>
      </c>
      <c r="G38" s="37">
        <v>23</v>
      </c>
      <c r="H38" s="12">
        <f>G38/$G$69*100</f>
        <v>6.7055393586005829</v>
      </c>
      <c r="I38" s="34">
        <f>G38/F38</f>
        <v>0.22330097087378642</v>
      </c>
      <c r="J38" s="32">
        <v>5</v>
      </c>
      <c r="K38" s="30">
        <v>2</v>
      </c>
    </row>
    <row r="39" spans="2:11" ht="15.75">
      <c r="B39" s="9">
        <v>35</v>
      </c>
      <c r="C39" s="10" t="s">
        <v>86</v>
      </c>
      <c r="D39" s="11" t="s">
        <v>63</v>
      </c>
      <c r="E39" s="2">
        <v>1994</v>
      </c>
      <c r="F39" s="2">
        <v>6</v>
      </c>
      <c r="G39" s="2">
        <v>0</v>
      </c>
      <c r="H39" s="12">
        <f>G39/$G$69*100</f>
        <v>0</v>
      </c>
      <c r="I39" s="34">
        <f>G39/F39</f>
        <v>0</v>
      </c>
      <c r="J39" s="32">
        <v>1</v>
      </c>
      <c r="K39" s="30">
        <v>0</v>
      </c>
    </row>
    <row r="40" spans="2:11" ht="15.75">
      <c r="B40" s="9">
        <v>36</v>
      </c>
      <c r="C40" s="11" t="s">
        <v>27</v>
      </c>
      <c r="D40" s="11" t="s">
        <v>9</v>
      </c>
      <c r="E40" s="2">
        <v>1997</v>
      </c>
      <c r="F40" s="2">
        <v>1</v>
      </c>
      <c r="G40" s="2">
        <v>0</v>
      </c>
      <c r="H40" s="12">
        <f>G40/$G$69*100</f>
        <v>0</v>
      </c>
      <c r="I40" s="34">
        <f>G40/F40</f>
        <v>0</v>
      </c>
      <c r="J40" s="32">
        <v>0</v>
      </c>
      <c r="K40" s="30">
        <v>0</v>
      </c>
    </row>
    <row r="41" spans="2:11" ht="15.75">
      <c r="B41" s="9">
        <v>37</v>
      </c>
      <c r="C41" s="11" t="s">
        <v>38</v>
      </c>
      <c r="D41" s="11" t="s">
        <v>39</v>
      </c>
      <c r="E41" s="2">
        <v>2000</v>
      </c>
      <c r="F41" s="2">
        <v>1</v>
      </c>
      <c r="G41" s="2">
        <v>0</v>
      </c>
      <c r="H41" s="12">
        <f>G41/$G$69*100</f>
        <v>0</v>
      </c>
      <c r="I41" s="34">
        <f>G41/F41</f>
        <v>0</v>
      </c>
      <c r="J41" s="32">
        <v>0</v>
      </c>
      <c r="K41" s="30">
        <v>0</v>
      </c>
    </row>
    <row r="42" spans="2:11" ht="15.75">
      <c r="B42" s="9">
        <v>38</v>
      </c>
      <c r="C42" s="11" t="s">
        <v>28</v>
      </c>
      <c r="D42" s="11" t="s">
        <v>29</v>
      </c>
      <c r="E42" s="2">
        <v>1991</v>
      </c>
      <c r="F42" s="2">
        <v>50</v>
      </c>
      <c r="G42" s="37">
        <v>1</v>
      </c>
      <c r="H42" s="12">
        <f>G42/$G$69*100</f>
        <v>0.29154518950437319</v>
      </c>
      <c r="I42" s="34">
        <f>G42/F42</f>
        <v>0.02</v>
      </c>
      <c r="J42" s="32">
        <v>0</v>
      </c>
      <c r="K42" s="30">
        <v>0</v>
      </c>
    </row>
    <row r="43" spans="2:11" ht="15.75">
      <c r="B43" s="9">
        <v>39</v>
      </c>
      <c r="C43" s="10" t="s">
        <v>12</v>
      </c>
      <c r="D43" s="11" t="s">
        <v>13</v>
      </c>
      <c r="E43" s="2">
        <v>1989</v>
      </c>
      <c r="F43" s="2">
        <v>128</v>
      </c>
      <c r="G43" s="37">
        <v>10</v>
      </c>
      <c r="H43" s="12">
        <f>G43/$G$69*100</f>
        <v>2.9154518950437316</v>
      </c>
      <c r="I43" s="34">
        <f>G43/F43</f>
        <v>7.8125E-2</v>
      </c>
      <c r="J43" s="32">
        <v>5</v>
      </c>
      <c r="K43" s="30">
        <v>0</v>
      </c>
    </row>
    <row r="44" spans="2:11" ht="15.75">
      <c r="B44" s="9">
        <v>40</v>
      </c>
      <c r="C44" s="11" t="s">
        <v>18</v>
      </c>
      <c r="D44" s="11" t="s">
        <v>19</v>
      </c>
      <c r="E44" s="2">
        <v>1999</v>
      </c>
      <c r="F44" s="2">
        <v>19</v>
      </c>
      <c r="G44" s="37">
        <v>2</v>
      </c>
      <c r="H44" s="12">
        <f>G44/$G$69*100</f>
        <v>0.58309037900874638</v>
      </c>
      <c r="I44" s="34">
        <f>G44/F44</f>
        <v>0.10526315789473684</v>
      </c>
      <c r="J44" s="32">
        <v>0</v>
      </c>
      <c r="K44" s="30">
        <v>0</v>
      </c>
    </row>
    <row r="45" spans="2:11" ht="15.75">
      <c r="B45" s="9">
        <v>41</v>
      </c>
      <c r="C45" s="11" t="s">
        <v>40</v>
      </c>
      <c r="D45" s="11" t="s">
        <v>22</v>
      </c>
      <c r="E45" s="2">
        <v>1985</v>
      </c>
      <c r="F45" s="2">
        <v>44</v>
      </c>
      <c r="G45" s="2">
        <v>0</v>
      </c>
      <c r="H45" s="12">
        <f>G45/$G$69*100</f>
        <v>0</v>
      </c>
      <c r="I45" s="34">
        <f>G45/F45</f>
        <v>0</v>
      </c>
      <c r="J45" s="32">
        <v>0</v>
      </c>
      <c r="K45" s="30">
        <v>0</v>
      </c>
    </row>
    <row r="46" spans="2:11" ht="15.75">
      <c r="B46" s="9">
        <v>42</v>
      </c>
      <c r="C46" s="11" t="s">
        <v>57</v>
      </c>
      <c r="D46" s="11" t="s">
        <v>58</v>
      </c>
      <c r="E46" s="2">
        <v>1998</v>
      </c>
      <c r="F46" s="2">
        <v>10</v>
      </c>
      <c r="G46" s="37">
        <v>1</v>
      </c>
      <c r="H46" s="12">
        <f>G46/$G$69*100</f>
        <v>0.29154518950437319</v>
      </c>
      <c r="I46" s="34">
        <f>G46/F46</f>
        <v>0.1</v>
      </c>
      <c r="J46" s="32">
        <v>0</v>
      </c>
      <c r="K46" s="30">
        <v>0</v>
      </c>
    </row>
    <row r="47" spans="2:11" ht="15.75">
      <c r="B47" s="9">
        <v>43</v>
      </c>
      <c r="C47" s="10" t="s">
        <v>76</v>
      </c>
      <c r="D47" s="11" t="s">
        <v>26</v>
      </c>
      <c r="E47" s="2">
        <v>1999</v>
      </c>
      <c r="F47" s="2">
        <v>35</v>
      </c>
      <c r="G47" s="2">
        <v>0</v>
      </c>
      <c r="H47" s="12">
        <f>G47/$G$69*100</f>
        <v>0</v>
      </c>
      <c r="I47" s="34">
        <f>G47/F47</f>
        <v>0</v>
      </c>
      <c r="J47" s="32">
        <v>6</v>
      </c>
      <c r="K47" s="30">
        <v>0</v>
      </c>
    </row>
    <row r="48" spans="2:11" ht="15.75">
      <c r="B48" s="9">
        <v>44</v>
      </c>
      <c r="C48" s="10" t="s">
        <v>46</v>
      </c>
      <c r="D48" s="11" t="s">
        <v>22</v>
      </c>
      <c r="E48" s="2">
        <v>1998</v>
      </c>
      <c r="F48" s="2">
        <v>117</v>
      </c>
      <c r="G48" s="37">
        <v>1</v>
      </c>
      <c r="H48" s="12">
        <f>G48/$G$69*100</f>
        <v>0.29154518950437319</v>
      </c>
      <c r="I48" s="34">
        <f>G48/F48</f>
        <v>8.5470085470085479E-3</v>
      </c>
      <c r="J48" s="32">
        <v>5</v>
      </c>
      <c r="K48" s="30">
        <v>0</v>
      </c>
    </row>
    <row r="49" spans="2:11" ht="15.75">
      <c r="B49" s="9">
        <v>45</v>
      </c>
      <c r="C49" s="10" t="s">
        <v>46</v>
      </c>
      <c r="D49" s="11" t="s">
        <v>70</v>
      </c>
      <c r="E49" s="2">
        <v>2005</v>
      </c>
      <c r="F49" s="2">
        <v>41</v>
      </c>
      <c r="G49" s="37">
        <v>2</v>
      </c>
      <c r="H49" s="12">
        <f>G49/$G$69*100</f>
        <v>0.58309037900874638</v>
      </c>
      <c r="I49" s="34">
        <f>G49/F49</f>
        <v>4.878048780487805E-2</v>
      </c>
      <c r="J49" s="32">
        <v>4</v>
      </c>
      <c r="K49" s="30">
        <v>0</v>
      </c>
    </row>
    <row r="50" spans="2:11" ht="15.75">
      <c r="B50" s="9">
        <v>46</v>
      </c>
      <c r="C50" s="10" t="s">
        <v>96</v>
      </c>
      <c r="D50" s="11" t="s">
        <v>5</v>
      </c>
      <c r="E50" s="2">
        <v>1988</v>
      </c>
      <c r="F50" s="2">
        <v>1</v>
      </c>
      <c r="G50" s="38">
        <v>0</v>
      </c>
      <c r="H50" s="12">
        <f>G50/$G$69*100</f>
        <v>0</v>
      </c>
      <c r="I50" s="34">
        <f>G50/F50</f>
        <v>0</v>
      </c>
      <c r="J50" s="32">
        <v>1</v>
      </c>
      <c r="K50" s="30">
        <v>0</v>
      </c>
    </row>
    <row r="51" spans="2:11" ht="15.75">
      <c r="B51" s="9">
        <v>47</v>
      </c>
      <c r="C51" s="11" t="s">
        <v>85</v>
      </c>
      <c r="D51" s="11" t="s">
        <v>50</v>
      </c>
      <c r="E51" s="2">
        <v>1993</v>
      </c>
      <c r="F51" s="2">
        <v>6</v>
      </c>
      <c r="G51" s="2">
        <v>0</v>
      </c>
      <c r="H51" s="12">
        <f>G51/$G$69*100</f>
        <v>0</v>
      </c>
      <c r="I51" s="34">
        <f>G51/F51</f>
        <v>0</v>
      </c>
      <c r="J51" s="32">
        <v>0</v>
      </c>
      <c r="K51" s="30">
        <v>0</v>
      </c>
    </row>
    <row r="52" spans="2:11" ht="15.75">
      <c r="B52" s="9">
        <v>48</v>
      </c>
      <c r="C52" s="10" t="s">
        <v>56</v>
      </c>
      <c r="D52" s="11" t="s">
        <v>61</v>
      </c>
      <c r="E52" s="2">
        <v>1993</v>
      </c>
      <c r="F52" s="2">
        <v>85</v>
      </c>
      <c r="G52" s="37">
        <v>2</v>
      </c>
      <c r="H52" s="12">
        <f>G52/$G$69*100</f>
        <v>0.58309037900874638</v>
      </c>
      <c r="I52" s="34">
        <f>G52/F52</f>
        <v>2.3529411764705882E-2</v>
      </c>
      <c r="J52" s="32">
        <v>5</v>
      </c>
      <c r="K52" s="30">
        <v>0</v>
      </c>
    </row>
    <row r="53" spans="2:11" ht="15.75">
      <c r="B53" s="9">
        <v>49</v>
      </c>
      <c r="C53" s="13" t="s">
        <v>56</v>
      </c>
      <c r="D53" s="11" t="s">
        <v>17</v>
      </c>
      <c r="E53" s="2">
        <v>2000</v>
      </c>
      <c r="F53" s="2">
        <v>48</v>
      </c>
      <c r="G53" s="37">
        <v>11</v>
      </c>
      <c r="H53" s="12">
        <f>G53/$G$69*100</f>
        <v>3.2069970845481048</v>
      </c>
      <c r="I53" s="34">
        <f>G53/F53</f>
        <v>0.22916666666666666</v>
      </c>
      <c r="J53" s="32">
        <v>0</v>
      </c>
      <c r="K53" s="30">
        <v>0</v>
      </c>
    </row>
    <row r="54" spans="2:11" ht="15.75">
      <c r="B54" s="9">
        <v>50</v>
      </c>
      <c r="C54" s="11" t="s">
        <v>67</v>
      </c>
      <c r="D54" s="11" t="s">
        <v>68</v>
      </c>
      <c r="E54" s="2">
        <v>1994</v>
      </c>
      <c r="F54" s="2">
        <v>3</v>
      </c>
      <c r="G54" s="2">
        <v>0</v>
      </c>
      <c r="H54" s="12">
        <f>G54/$G$69*100</f>
        <v>0</v>
      </c>
      <c r="I54" s="34">
        <f>G54/F54</f>
        <v>0</v>
      </c>
      <c r="J54" s="32">
        <v>0</v>
      </c>
      <c r="K54" s="30">
        <v>0</v>
      </c>
    </row>
    <row r="55" spans="2:11" ht="15.75">
      <c r="B55" s="9">
        <v>51</v>
      </c>
      <c r="C55" s="11" t="s">
        <v>21</v>
      </c>
      <c r="D55" s="11" t="s">
        <v>22</v>
      </c>
      <c r="E55" s="2">
        <v>1989</v>
      </c>
      <c r="F55" s="2">
        <v>32</v>
      </c>
      <c r="G55" s="37">
        <v>4</v>
      </c>
      <c r="H55" s="12">
        <f>G55/$G$69*100</f>
        <v>1.1661807580174928</v>
      </c>
      <c r="I55" s="34">
        <f>G55/F55</f>
        <v>0.125</v>
      </c>
      <c r="J55" s="32">
        <v>0</v>
      </c>
      <c r="K55" s="30">
        <v>0</v>
      </c>
    </row>
    <row r="56" spans="2:11" ht="15.75">
      <c r="B56" s="9">
        <v>52</v>
      </c>
      <c r="C56" s="11" t="s">
        <v>77</v>
      </c>
      <c r="D56" s="11" t="s">
        <v>50</v>
      </c>
      <c r="E56" s="2">
        <v>2003</v>
      </c>
      <c r="F56" s="2">
        <v>30</v>
      </c>
      <c r="G56" s="37">
        <v>4</v>
      </c>
      <c r="H56" s="12">
        <f>G56/$G$69*100</f>
        <v>1.1661807580174928</v>
      </c>
      <c r="I56" s="34">
        <f>G56/F56</f>
        <v>0.13333333333333333</v>
      </c>
      <c r="J56" s="32">
        <v>0</v>
      </c>
      <c r="K56" s="30">
        <v>0</v>
      </c>
    </row>
    <row r="57" spans="2:11" ht="15.75">
      <c r="B57" s="9">
        <v>53</v>
      </c>
      <c r="C57" s="11" t="s">
        <v>78</v>
      </c>
      <c r="D57" s="11" t="s">
        <v>79</v>
      </c>
      <c r="E57" s="2">
        <v>1994</v>
      </c>
      <c r="F57" s="2">
        <v>12</v>
      </c>
      <c r="G57" s="37">
        <v>3</v>
      </c>
      <c r="H57" s="12">
        <f>G57/$G$69*100</f>
        <v>0.87463556851311952</v>
      </c>
      <c r="I57" s="34">
        <f>G57/F57</f>
        <v>0.25</v>
      </c>
      <c r="J57" s="32">
        <v>0</v>
      </c>
      <c r="K57" s="30">
        <v>0</v>
      </c>
    </row>
    <row r="58" spans="2:11" ht="15.75">
      <c r="B58" s="9">
        <v>54</v>
      </c>
      <c r="C58" s="11" t="s">
        <v>33</v>
      </c>
      <c r="D58" s="11" t="s">
        <v>34</v>
      </c>
      <c r="E58" s="2">
        <v>1988</v>
      </c>
      <c r="F58" s="2">
        <v>4</v>
      </c>
      <c r="G58" s="2">
        <v>0</v>
      </c>
      <c r="H58" s="12">
        <f>G58/$G$69*100</f>
        <v>0</v>
      </c>
      <c r="I58" s="34">
        <f>G58/F58</f>
        <v>0</v>
      </c>
      <c r="J58" s="32">
        <v>0</v>
      </c>
      <c r="K58" s="30">
        <v>0</v>
      </c>
    </row>
    <row r="59" spans="2:11" ht="15.75">
      <c r="B59" s="9">
        <v>55</v>
      </c>
      <c r="C59" s="11" t="s">
        <v>81</v>
      </c>
      <c r="D59" s="11" t="s">
        <v>11</v>
      </c>
      <c r="E59" s="2">
        <v>1996</v>
      </c>
      <c r="F59" s="2">
        <v>3</v>
      </c>
      <c r="G59" s="2">
        <v>0</v>
      </c>
      <c r="H59" s="12">
        <f>G59/$G$69*100</f>
        <v>0</v>
      </c>
      <c r="I59" s="34">
        <f>G59/F59</f>
        <v>0</v>
      </c>
      <c r="J59" s="32">
        <v>0</v>
      </c>
      <c r="K59" s="30">
        <v>0</v>
      </c>
    </row>
    <row r="60" spans="2:11" ht="15.75">
      <c r="B60" s="9">
        <v>56</v>
      </c>
      <c r="C60" s="11" t="s">
        <v>6</v>
      </c>
      <c r="D60" s="11" t="s">
        <v>7</v>
      </c>
      <c r="E60" s="2">
        <v>1992</v>
      </c>
      <c r="F60" s="2">
        <v>112</v>
      </c>
      <c r="G60" s="37">
        <v>7</v>
      </c>
      <c r="H60" s="12">
        <f>G60/$G$69*100</f>
        <v>2.0408163265306123</v>
      </c>
      <c r="I60" s="34">
        <f>G60/F60</f>
        <v>6.25E-2</v>
      </c>
      <c r="J60" s="32">
        <v>0</v>
      </c>
      <c r="K60" s="30">
        <v>0</v>
      </c>
    </row>
    <row r="61" spans="2:11" ht="15.75">
      <c r="B61" s="9">
        <v>57</v>
      </c>
      <c r="C61" s="11" t="s">
        <v>6</v>
      </c>
      <c r="D61" s="11" t="s">
        <v>8</v>
      </c>
      <c r="E61" s="2">
        <v>1992</v>
      </c>
      <c r="F61" s="2">
        <v>115</v>
      </c>
      <c r="G61" s="37">
        <v>20</v>
      </c>
      <c r="H61" s="12">
        <f>G61/$G$69*100</f>
        <v>5.8309037900874632</v>
      </c>
      <c r="I61" s="34">
        <f>G61/F61</f>
        <v>0.17391304347826086</v>
      </c>
      <c r="J61" s="32">
        <v>0</v>
      </c>
      <c r="K61" s="30">
        <v>0</v>
      </c>
    </row>
    <row r="62" spans="2:11" ht="15.75">
      <c r="B62" s="9">
        <v>58</v>
      </c>
      <c r="C62" s="10" t="s">
        <v>6</v>
      </c>
      <c r="D62" s="11" t="s">
        <v>9</v>
      </c>
      <c r="E62" s="2">
        <v>1997</v>
      </c>
      <c r="F62" s="2">
        <v>148</v>
      </c>
      <c r="G62" s="37">
        <v>91</v>
      </c>
      <c r="H62" s="12">
        <f>G62/$G$69*100</f>
        <v>26.530612244897959</v>
      </c>
      <c r="I62" s="34">
        <f>G62/F62</f>
        <v>0.61486486486486491</v>
      </c>
      <c r="J62" s="32">
        <v>5</v>
      </c>
      <c r="K62" s="30">
        <v>6</v>
      </c>
    </row>
    <row r="63" spans="2:11" ht="15.75">
      <c r="B63" s="9">
        <v>59</v>
      </c>
      <c r="C63" s="11" t="s">
        <v>6</v>
      </c>
      <c r="D63" s="11" t="s">
        <v>26</v>
      </c>
      <c r="E63" s="2">
        <v>1993</v>
      </c>
      <c r="F63" s="2">
        <v>34</v>
      </c>
      <c r="G63" s="37">
        <v>3</v>
      </c>
      <c r="H63" s="12">
        <f>G63/$G$69*100</f>
        <v>0.87463556851311952</v>
      </c>
      <c r="I63" s="34">
        <f>G63/F63</f>
        <v>8.8235294117647065E-2</v>
      </c>
      <c r="J63" s="32">
        <v>0</v>
      </c>
      <c r="K63" s="30">
        <v>0</v>
      </c>
    </row>
    <row r="64" spans="2:11" ht="15.75">
      <c r="B64" s="9">
        <v>60</v>
      </c>
      <c r="C64" s="11" t="s">
        <v>74</v>
      </c>
      <c r="D64" s="11" t="s">
        <v>5</v>
      </c>
      <c r="E64" s="2">
        <v>1993</v>
      </c>
      <c r="F64" s="2">
        <v>36</v>
      </c>
      <c r="G64" s="37">
        <v>1</v>
      </c>
      <c r="H64" s="12">
        <f>G64/$G$69*100</f>
        <v>0.29154518950437319</v>
      </c>
      <c r="I64" s="34">
        <f>G64/F64</f>
        <v>2.7777777777777776E-2</v>
      </c>
      <c r="J64" s="32">
        <v>0</v>
      </c>
      <c r="K64" s="30">
        <v>0</v>
      </c>
    </row>
    <row r="65" spans="2:11" ht="15.75">
      <c r="B65" s="9">
        <v>61</v>
      </c>
      <c r="C65" s="11" t="s">
        <v>24</v>
      </c>
      <c r="D65" s="11" t="s">
        <v>25</v>
      </c>
      <c r="E65" s="2">
        <v>1974</v>
      </c>
      <c r="F65" s="2">
        <v>15</v>
      </c>
      <c r="G65" s="37">
        <v>1</v>
      </c>
      <c r="H65" s="12">
        <f>G65/$G$69*100</f>
        <v>0.29154518950437319</v>
      </c>
      <c r="I65" s="34">
        <f>G65/F65</f>
        <v>6.6666666666666666E-2</v>
      </c>
      <c r="J65" s="32">
        <v>0</v>
      </c>
      <c r="K65" s="30">
        <v>0</v>
      </c>
    </row>
    <row r="66" spans="2:11" ht="15.75">
      <c r="B66" s="9">
        <v>62</v>
      </c>
      <c r="C66" s="11" t="s">
        <v>35</v>
      </c>
      <c r="D66" s="11" t="s">
        <v>15</v>
      </c>
      <c r="E66" s="2">
        <v>1991</v>
      </c>
      <c r="F66" s="2">
        <v>1</v>
      </c>
      <c r="G66" s="2">
        <v>0</v>
      </c>
      <c r="H66" s="12">
        <f>G66/$G$69*100</f>
        <v>0</v>
      </c>
      <c r="I66" s="34">
        <f>G66/F66</f>
        <v>0</v>
      </c>
      <c r="J66" s="32">
        <v>0</v>
      </c>
      <c r="K66" s="30">
        <v>0</v>
      </c>
    </row>
    <row r="67" spans="2:11" ht="15.75">
      <c r="B67" s="9">
        <v>63</v>
      </c>
      <c r="C67" s="11" t="s">
        <v>49</v>
      </c>
      <c r="D67" s="11" t="s">
        <v>50</v>
      </c>
      <c r="E67" s="2">
        <v>1991</v>
      </c>
      <c r="F67" s="2">
        <v>24</v>
      </c>
      <c r="G67" s="37">
        <v>3</v>
      </c>
      <c r="H67" s="12">
        <f>G67/$G$69*100</f>
        <v>0.87463556851311952</v>
      </c>
      <c r="I67" s="34">
        <f>G67/F67</f>
        <v>0.125</v>
      </c>
      <c r="J67" s="32">
        <v>0</v>
      </c>
      <c r="K67" s="30">
        <v>0</v>
      </c>
    </row>
    <row r="68" spans="2:11" ht="15.75">
      <c r="B68" s="14"/>
      <c r="C68" s="15"/>
      <c r="D68" s="15"/>
      <c r="E68" s="2"/>
      <c r="F68" s="2"/>
      <c r="G68" s="2"/>
      <c r="H68" s="16"/>
      <c r="I68" s="34"/>
      <c r="J68" s="32"/>
      <c r="K68" s="30"/>
    </row>
    <row r="69" spans="2:11" ht="16.5" thickBot="1">
      <c r="B69" s="17"/>
      <c r="C69" s="18"/>
      <c r="D69" s="18"/>
      <c r="E69" s="3"/>
      <c r="F69" s="3"/>
      <c r="G69" s="3">
        <f>SUM(G5:G68)</f>
        <v>343</v>
      </c>
      <c r="H69" s="6">
        <f>SUM(H5:H68)</f>
        <v>100</v>
      </c>
      <c r="I69" s="35"/>
      <c r="J69" s="3"/>
      <c r="K69" s="3">
        <f>SUM(K5:K68)</f>
        <v>18</v>
      </c>
    </row>
    <row r="70" spans="2:11" ht="15.75" thickTop="1"/>
    <row r="71" spans="2:11">
      <c r="C71" s="8" t="s">
        <v>84</v>
      </c>
      <c r="D71" s="19">
        <f ca="1">(TODAY())</f>
        <v>45557</v>
      </c>
      <c r="E71" s="5"/>
    </row>
  </sheetData>
  <autoFilter ref="C4:K67">
    <sortState ref="C5:K67">
      <sortCondition ref="C4:C67"/>
    </sortState>
  </autoFilter>
  <sortState ref="B5:J65">
    <sortCondition ref="C22"/>
  </sortState>
  <mergeCells count="2">
    <mergeCell ref="B2:K2"/>
    <mergeCell ref="B3:K3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2023-11-05T12:27:19Z</cp:lastPrinted>
  <dcterms:created xsi:type="dcterms:W3CDTF">2023-05-01T17:06:48Z</dcterms:created>
  <dcterms:modified xsi:type="dcterms:W3CDTF">2024-09-22T17:40:28Z</dcterms:modified>
</cp:coreProperties>
</file>